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315" windowHeight="7740" activeTab="1"/>
  </bookViews>
  <sheets>
    <sheet name="ค่าชดเชย 56-57" sheetId="1" r:id="rId1"/>
    <sheet name="ส่งต่อOp refer" sheetId="2" r:id="rId2"/>
  </sheets>
  <calcPr calcId="144525"/>
</workbook>
</file>

<file path=xl/calcChain.xml><?xml version="1.0" encoding="utf-8"?>
<calcChain xmlns="http://schemas.openxmlformats.org/spreadsheetml/2006/main">
  <c r="G24" i="2" l="1"/>
  <c r="F24" i="2"/>
  <c r="R24" i="1"/>
  <c r="S24" i="1"/>
  <c r="T24" i="1"/>
  <c r="U24" i="1"/>
  <c r="V24" i="1"/>
  <c r="Q24" i="1"/>
  <c r="G22" i="2"/>
  <c r="F22" i="2"/>
  <c r="E24" i="2" l="1"/>
  <c r="D24" i="2"/>
  <c r="C24" i="2"/>
  <c r="B24" i="2"/>
  <c r="D24" i="1"/>
  <c r="C24" i="1"/>
</calcChain>
</file>

<file path=xl/sharedStrings.xml><?xml version="1.0" encoding="utf-8"?>
<sst xmlns="http://schemas.openxmlformats.org/spreadsheetml/2006/main" count="78" uniqueCount="33">
  <si>
    <t xml:space="preserve"> ค่าชดเชยส่งต่อผู้ป่วยนอก/ฉุกเฉินต่างเครือข่ายในจังหวัด  และค่าใช้จ่ายผู้ป่วยนอก HC รพ.เอกชน </t>
  </si>
  <si>
    <t>ลำดับ</t>
  </si>
  <si>
    <t>รพ.ที่ระบุในบัตรของผู้ป่วย</t>
  </si>
  <si>
    <t>โอนจริง</t>
  </si>
  <si>
    <t>วงเงินจ่าย งวด1</t>
  </si>
  <si>
    <t>OP referตามจ่ายหน่วยบริการในจังหวัด</t>
  </si>
  <si>
    <t>UC  รพ.เอกชน</t>
  </si>
  <si>
    <t>สรุปเงินโอน Op รวม</t>
  </si>
  <si>
    <t>ราย(บริการ)</t>
  </si>
  <si>
    <t>เรียกเก็บ(บาท)</t>
  </si>
  <si>
    <t>ราย</t>
  </si>
  <si>
    <t>(บาท)</t>
  </si>
  <si>
    <t xml:space="preserve">สถานีอนามัยวัดพระญาติการาม 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</si>
  <si>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</si>
  <si>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</si>
  <si>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</si>
  <si>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</si>
  <si>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</si>
  <si>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</si>
  <si>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</si>
  <si>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</si>
  <si>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</si>
  <si>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</si>
  <si>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</si>
  <si>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</si>
  <si>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</si>
  <si>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</si>
  <si>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</si>
  <si>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</si>
  <si>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ศูนย์เวชปฎิบัติครอบครัว รพ.อยุธยา</t>
  </si>
  <si>
    <t>ข้อมูล ตุลาคม - กรกฏาคม 2558</t>
  </si>
  <si>
    <t>ต.ค. - ก.ค. 58</t>
  </si>
  <si>
    <t>ยอดส่งต่อผู้ป่วยนอก/ฉุกเฉินต่างเครือข่ายในจังหวัด 56-57-58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</si>
</sst>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</font>
    <font>
      <sz val="10"/>
      <name val="MS Sans Serif"/>
      <family val="2"/>
      <charset val="222"/>
    </font>
    <font>
      <sz val="14"/>
      <name val="Cordia New"/>
      <family val="2"/>
    </font>
    <font>
      <b/>
      <sz val="16"/>
      <color theme="9" tint="-0.499984740745262"/>
      <name val="TH SarabunPSK"/>
      <family val="2"/>
    </font>
    <font>
      <sz val="16"/>
      <name val="TH SarabunPSK"/>
      <family val="2"/>
    </font>
    <font>
      <b/>
      <sz val="16"/>
      <color rgb="FF0070C0"/>
      <name val="TH SarabunPSK"/>
      <family val="2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b/>
      <u val="singleAccounting"/>
      <sz val="16"/>
      <color rgb="FF0070C0"/>
      <name val="TH SarabunPSK"/>
      <family val="2"/>
    </font>
    <font>
      <b/>
      <u val="singleAccounting"/>
      <sz val="16"/>
      <color theme="9" tint="-0.499984740745262"/>
      <name val="TH SarabunPSK"/>
      <family val="2"/>
    </font>
    <font>
      <u val="singleAccounting"/>
      <sz val="16"/>
      <color rgb="FFC00000"/>
      <name val="TH SarabunPSK"/>
      <family val="2"/>
    </font>
    <font>
      <b/>
      <i/>
      <u val="singleAccounting"/>
      <sz val="16"/>
      <color theme="9" tint="-0.499984740745262"/>
      <name val="TH SarabunPSK"/>
      <family val="2"/>
    </font>
    <font>
      <b/>
      <i/>
      <u val="singleAccounting"/>
      <sz val="16"/>
      <color rgb="FF0070C0"/>
      <name val="TH SarabunPSK"/>
      <family val="2"/>
    </font>
    <font>
      <u/>
      <sz val="16"/>
      <color rgb="FFC00000"/>
      <name val="TH SarabunPSK"/>
      <family val="2"/>
    </font>
    <font>
      <u/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2" fillId="0" borderId="0"/>
    <xf numFmtId="0" fontId="2" fillId="0" borderId="0"/>
    <xf numFmtId="0" fontId="3" fillId="2" borderId="0" applyNumberFormat="0" applyBorder="0" applyAlignment="0" applyProtection="0"/>
    <xf numFmtId="0" fontId="4" fillId="0" borderId="0"/>
    <xf numFmtId="0" fontId="5" fillId="0" borderId="0"/>
  </cellStyleXfs>
  <cellXfs count="67">
    <xf numFmtId="0" fontId="0" fillId="0" borderId="0" xfId="0"/>
    <xf numFmtId="0" fontId="7" fillId="0" borderId="0" xfId="3" applyFont="1"/>
    <xf numFmtId="0" fontId="7" fillId="0" borderId="0" xfId="0" applyFont="1"/>
    <xf numFmtId="0" fontId="6" fillId="0" borderId="0" xfId="2" applyFont="1"/>
    <xf numFmtId="0" fontId="8" fillId="0" borderId="5" xfId="3" applyFont="1" applyBorder="1" applyAlignment="1">
      <alignment horizontal="center"/>
    </xf>
    <xf numFmtId="0" fontId="9" fillId="0" borderId="5" xfId="0" applyFont="1" applyBorder="1"/>
    <xf numFmtId="0" fontId="6" fillId="0" borderId="5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6" fillId="0" borderId="7" xfId="2" applyFont="1" applyFill="1" applyBorder="1"/>
    <xf numFmtId="0" fontId="6" fillId="0" borderId="7" xfId="2" applyFont="1" applyFill="1" applyBorder="1" applyAlignment="1">
      <alignment shrinkToFit="1"/>
    </xf>
    <xf numFmtId="3" fontId="6" fillId="0" borderId="7" xfId="2" applyNumberFormat="1" applyFont="1" applyFill="1" applyBorder="1" applyAlignment="1">
      <alignment horizontal="right"/>
    </xf>
    <xf numFmtId="187" fontId="6" fillId="0" borderId="7" xfId="1" applyFont="1" applyFill="1" applyBorder="1" applyAlignment="1">
      <alignment horizontal="right"/>
    </xf>
    <xf numFmtId="0" fontId="6" fillId="0" borderId="7" xfId="2" applyFont="1" applyFill="1" applyBorder="1" applyAlignment="1">
      <alignment horizontal="right" vertical="center"/>
    </xf>
    <xf numFmtId="3" fontId="6" fillId="0" borderId="5" xfId="2" applyNumberFormat="1" applyFont="1" applyFill="1" applyBorder="1"/>
    <xf numFmtId="187" fontId="6" fillId="0" borderId="2" xfId="3" applyNumberFormat="1" applyFont="1" applyBorder="1"/>
    <xf numFmtId="43" fontId="11" fillId="0" borderId="5" xfId="3" applyNumberFormat="1" applyFont="1" applyBorder="1"/>
    <xf numFmtId="187" fontId="12" fillId="0" borderId="2" xfId="3" applyNumberFormat="1" applyFont="1" applyBorder="1"/>
    <xf numFmtId="43" fontId="8" fillId="0" borderId="5" xfId="3" applyNumberFormat="1" applyFont="1" applyBorder="1"/>
    <xf numFmtId="3" fontId="9" fillId="0" borderId="5" xfId="0" applyNumberFormat="1" applyFont="1" applyBorder="1"/>
    <xf numFmtId="187" fontId="9" fillId="0" borderId="5" xfId="1" applyFont="1" applyBorder="1"/>
    <xf numFmtId="187" fontId="13" fillId="0" borderId="5" xfId="1" applyFont="1" applyBorder="1"/>
    <xf numFmtId="0" fontId="6" fillId="0" borderId="5" xfId="2" applyFont="1" applyFill="1" applyBorder="1"/>
    <xf numFmtId="0" fontId="6" fillId="0" borderId="5" xfId="2" applyFont="1" applyFill="1" applyBorder="1" applyAlignment="1">
      <alignment horizontal="left" vertical="center" shrinkToFit="1"/>
    </xf>
    <xf numFmtId="3" fontId="6" fillId="0" borderId="5" xfId="2" applyNumberFormat="1" applyFont="1" applyFill="1" applyBorder="1" applyAlignment="1">
      <alignment horizontal="right"/>
    </xf>
    <xf numFmtId="187" fontId="6" fillId="0" borderId="5" xfId="1" applyFont="1" applyFill="1" applyBorder="1" applyAlignment="1">
      <alignment horizontal="right"/>
    </xf>
    <xf numFmtId="0" fontId="6" fillId="0" borderId="5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right"/>
    </xf>
    <xf numFmtId="187" fontId="6" fillId="0" borderId="5" xfId="1" applyFont="1" applyFill="1" applyBorder="1"/>
    <xf numFmtId="3" fontId="14" fillId="0" borderId="5" xfId="3" applyNumberFormat="1" applyFont="1" applyBorder="1"/>
    <xf numFmtId="3" fontId="14" fillId="3" borderId="5" xfId="3" applyNumberFormat="1" applyFont="1" applyFill="1" applyBorder="1"/>
    <xf numFmtId="43" fontId="15" fillId="0" borderId="5" xfId="3" applyNumberFormat="1" applyFont="1" applyBorder="1"/>
    <xf numFmtId="3" fontId="16" fillId="0" borderId="5" xfId="0" applyNumberFormat="1" applyFont="1" applyBorder="1"/>
    <xf numFmtId="187" fontId="16" fillId="0" borderId="5" xfId="1" applyFont="1" applyBorder="1"/>
    <xf numFmtId="3" fontId="6" fillId="0" borderId="0" xfId="3" applyNumberFormat="1" applyFont="1"/>
    <xf numFmtId="0" fontId="6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187" fontId="7" fillId="0" borderId="5" xfId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3" fontId="17" fillId="0" borderId="5" xfId="0" applyNumberFormat="1" applyFont="1" applyBorder="1" applyAlignment="1">
      <alignment horizontal="center" vertical="center"/>
    </xf>
    <xf numFmtId="187" fontId="17" fillId="0" borderId="5" xfId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shrinkToFit="1"/>
    </xf>
    <xf numFmtId="0" fontId="6" fillId="0" borderId="6" xfId="2" applyFont="1" applyFill="1" applyBorder="1" applyAlignment="1">
      <alignment horizontal="center" vertical="center" shrinkToFit="1"/>
    </xf>
    <xf numFmtId="0" fontId="6" fillId="0" borderId="7" xfId="2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horizontal="center" shrinkToFit="1"/>
    </xf>
    <xf numFmtId="0" fontId="6" fillId="0" borderId="4" xfId="2" applyFont="1" applyFill="1" applyBorder="1" applyAlignment="1">
      <alignment horizontal="center" shrinkToFit="1"/>
    </xf>
    <xf numFmtId="0" fontId="6" fillId="0" borderId="2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187" fontId="8" fillId="0" borderId="1" xfId="1" applyFont="1" applyBorder="1" applyAlignment="1">
      <alignment horizontal="center" vertical="center"/>
    </xf>
    <xf numFmtId="187" fontId="8" fillId="0" borderId="7" xfId="1" applyFont="1" applyBorder="1" applyAlignment="1">
      <alignment horizontal="center" vertical="center"/>
    </xf>
    <xf numFmtId="0" fontId="10" fillId="0" borderId="5" xfId="2" applyFont="1" applyFill="1" applyBorder="1" applyAlignment="1">
      <alignment horizontal="center" shrinkToFit="1"/>
    </xf>
    <xf numFmtId="0" fontId="7" fillId="6" borderId="1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</cellXfs>
  <cellStyles count="11">
    <cellStyle name="Comma" xfId="1" builtinId="3"/>
    <cellStyle name="Comma 2" xfId="4"/>
    <cellStyle name="Comma 3" xfId="5"/>
    <cellStyle name="Normal" xfId="0" builtinId="0"/>
    <cellStyle name="Normal 2" xfId="3"/>
    <cellStyle name="Normal 3" xfId="6"/>
    <cellStyle name="Normal 4" xfId="7"/>
    <cellStyle name="เครื่องหมายจุลภาค 2" xfId="8"/>
    <cellStyle name="ปกติ 2" xfId="2"/>
    <cellStyle name="ปกติ 4" xfId="9"/>
    <cellStyle name="ปกติ_ศรีนครินทร์ตค." xf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="80" zoomScaleNormal="80" workbookViewId="0">
      <pane xSplit="2" ySplit="5" topLeftCell="I11" activePane="bottomRight" state="frozen"/>
      <selection pane="topRight" activeCell="C1" sqref="C1"/>
      <selection pane="bottomLeft" activeCell="A6" sqref="A6"/>
      <selection pane="bottomRight" activeCell="V24" sqref="V24"/>
    </sheetView>
  </sheetViews>
  <sheetFormatPr defaultRowHeight="21" x14ac:dyDescent="0.35"/>
  <cols>
    <col min="1" max="1" width="5.42578125" style="2" bestFit="1" customWidth="1"/>
    <col min="2" max="2" width="27.28515625" style="2" bestFit="1" customWidth="1"/>
    <col min="3" max="3" width="10" style="2" bestFit="1" customWidth="1"/>
    <col min="4" max="4" width="19" style="2" bestFit="1" customWidth="1"/>
    <col min="5" max="6" width="10.85546875" style="2" customWidth="1"/>
    <col min="7" max="7" width="12.28515625" style="2" customWidth="1"/>
    <col min="8" max="8" width="15.7109375" style="2" bestFit="1" customWidth="1"/>
    <col min="9" max="9" width="16.5703125" style="2" bestFit="1" customWidth="1"/>
    <col min="10" max="10" width="9.28515625" style="2" bestFit="1" customWidth="1"/>
    <col min="11" max="11" width="14" style="2" bestFit="1" customWidth="1"/>
    <col min="12" max="12" width="9.28515625" style="2" bestFit="1" customWidth="1"/>
    <col min="13" max="13" width="11" style="2" bestFit="1" customWidth="1"/>
    <col min="14" max="14" width="9.28515625" style="2" bestFit="1" customWidth="1"/>
    <col min="15" max="15" width="16.85546875" style="2" bestFit="1" customWidth="1"/>
    <col min="16" max="16" width="16.5703125" style="2" bestFit="1" customWidth="1"/>
    <col min="17" max="17" width="12.85546875" style="2" customWidth="1"/>
    <col min="18" max="18" width="15.28515625" style="2" bestFit="1" customWidth="1"/>
    <col min="19" max="19" width="9.28515625" style="2" bestFit="1" customWidth="1"/>
    <col min="20" max="20" width="14" style="2" bestFit="1" customWidth="1"/>
    <col min="21" max="21" width="9.28515625" style="2" bestFit="1" customWidth="1"/>
    <col min="22" max="22" width="15.28515625" style="2" bestFit="1" customWidth="1"/>
    <col min="23" max="16384" width="9.140625" style="2"/>
  </cols>
  <sheetData>
    <row r="1" spans="1:22" x14ac:dyDescent="0.35">
      <c r="A1" s="44" t="s">
        <v>0</v>
      </c>
      <c r="B1" s="44"/>
      <c r="C1" s="44"/>
      <c r="D1" s="44"/>
      <c r="E1" s="44"/>
      <c r="F1" s="44"/>
      <c r="G1" s="44"/>
      <c r="H1" s="44"/>
      <c r="I1" s="1"/>
    </row>
    <row r="2" spans="1:22" x14ac:dyDescent="0.35">
      <c r="A2" s="3"/>
      <c r="B2" s="3"/>
      <c r="C2" s="3"/>
      <c r="D2" s="3"/>
      <c r="E2" s="3"/>
      <c r="F2" s="3"/>
      <c r="G2" s="3"/>
      <c r="H2" s="1"/>
      <c r="I2" s="1"/>
    </row>
    <row r="3" spans="1:22" x14ac:dyDescent="0.35">
      <c r="A3" s="45" t="s">
        <v>1</v>
      </c>
      <c r="B3" s="48" t="s">
        <v>2</v>
      </c>
      <c r="C3" s="51">
        <v>2556</v>
      </c>
      <c r="D3" s="52"/>
      <c r="E3" s="52"/>
      <c r="F3" s="52"/>
      <c r="G3" s="52"/>
      <c r="H3" s="53"/>
      <c r="I3" s="4" t="s">
        <v>3</v>
      </c>
      <c r="J3" s="51">
        <v>2557</v>
      </c>
      <c r="K3" s="52"/>
      <c r="L3" s="52"/>
      <c r="M3" s="52"/>
      <c r="N3" s="52"/>
      <c r="O3" s="53"/>
      <c r="P3" s="4" t="s">
        <v>4</v>
      </c>
      <c r="Q3" s="43" t="s">
        <v>30</v>
      </c>
      <c r="R3" s="43"/>
      <c r="S3" s="43"/>
      <c r="T3" s="43"/>
      <c r="U3" s="43"/>
      <c r="V3" s="43"/>
    </row>
    <row r="4" spans="1:22" x14ac:dyDescent="0.35">
      <c r="A4" s="46"/>
      <c r="B4" s="49"/>
      <c r="C4" s="54" t="s">
        <v>5</v>
      </c>
      <c r="D4" s="55"/>
      <c r="E4" s="51" t="s">
        <v>6</v>
      </c>
      <c r="F4" s="53"/>
      <c r="G4" s="56" t="s">
        <v>7</v>
      </c>
      <c r="H4" s="57"/>
      <c r="I4" s="58"/>
      <c r="J4" s="54" t="s">
        <v>5</v>
      </c>
      <c r="K4" s="55"/>
      <c r="L4" s="51" t="s">
        <v>6</v>
      </c>
      <c r="M4" s="53"/>
      <c r="N4" s="56" t="s">
        <v>7</v>
      </c>
      <c r="O4" s="57"/>
      <c r="P4" s="58">
        <v>23924442.239999998</v>
      </c>
      <c r="Q4" s="60" t="s">
        <v>5</v>
      </c>
      <c r="R4" s="60"/>
      <c r="S4" s="43" t="s">
        <v>6</v>
      </c>
      <c r="T4" s="43"/>
      <c r="U4" s="5" t="s">
        <v>7</v>
      </c>
      <c r="V4" s="5"/>
    </row>
    <row r="5" spans="1:22" x14ac:dyDescent="0.35">
      <c r="A5" s="47"/>
      <c r="B5" s="50"/>
      <c r="C5" s="6" t="s">
        <v>8</v>
      </c>
      <c r="D5" s="6" t="s">
        <v>9</v>
      </c>
      <c r="E5" s="6" t="s">
        <v>10</v>
      </c>
      <c r="F5" s="6" t="s">
        <v>11</v>
      </c>
      <c r="G5" s="6" t="s">
        <v>10</v>
      </c>
      <c r="H5" s="7" t="s">
        <v>11</v>
      </c>
      <c r="I5" s="59"/>
      <c r="J5" s="6" t="s">
        <v>8</v>
      </c>
      <c r="K5" s="6" t="s">
        <v>9</v>
      </c>
      <c r="L5" s="6" t="s">
        <v>10</v>
      </c>
      <c r="M5" s="6" t="s">
        <v>11</v>
      </c>
      <c r="N5" s="6" t="s">
        <v>10</v>
      </c>
      <c r="O5" s="7" t="s">
        <v>11</v>
      </c>
      <c r="P5" s="59"/>
      <c r="Q5" s="8" t="s">
        <v>8</v>
      </c>
      <c r="R5" s="8" t="s">
        <v>9</v>
      </c>
      <c r="S5" s="8" t="s">
        <v>10</v>
      </c>
      <c r="T5" s="8" t="s">
        <v>11</v>
      </c>
      <c r="U5" s="8" t="s">
        <v>10</v>
      </c>
      <c r="V5" s="8" t="s">
        <v>11</v>
      </c>
    </row>
    <row r="6" spans="1:22" ht="23.25" x14ac:dyDescent="0.5">
      <c r="A6" s="9">
        <v>1</v>
      </c>
      <c r="B6" s="10" t="s">
        <v>12</v>
      </c>
      <c r="C6" s="11">
        <v>884</v>
      </c>
      <c r="D6" s="12">
        <v>158057</v>
      </c>
      <c r="E6" s="13">
        <v>0</v>
      </c>
      <c r="F6" s="13">
        <v>0</v>
      </c>
      <c r="G6" s="14">
        <v>884</v>
      </c>
      <c r="H6" s="15">
        <v>158057</v>
      </c>
      <c r="I6" s="16">
        <v>107950.64261576049</v>
      </c>
      <c r="J6" s="11">
        <v>517</v>
      </c>
      <c r="K6" s="11">
        <v>107268</v>
      </c>
      <c r="L6" s="11">
        <v>0</v>
      </c>
      <c r="M6" s="11">
        <v>0</v>
      </c>
      <c r="N6" s="14">
        <v>517</v>
      </c>
      <c r="O6" s="17">
        <v>107268</v>
      </c>
      <c r="P6" s="18">
        <v>21165.135995284061</v>
      </c>
      <c r="Q6" s="19">
        <v>146</v>
      </c>
      <c r="R6" s="20">
        <v>35724</v>
      </c>
      <c r="S6" s="5"/>
      <c r="T6" s="20"/>
      <c r="U6" s="19">
        <v>146</v>
      </c>
      <c r="V6" s="21">
        <v>35724</v>
      </c>
    </row>
    <row r="7" spans="1:22" ht="23.25" x14ac:dyDescent="0.5">
      <c r="A7" s="22">
        <v>2</v>
      </c>
      <c r="B7" s="23" t="s">
        <v>13</v>
      </c>
      <c r="C7" s="24">
        <v>110296</v>
      </c>
      <c r="D7" s="25">
        <v>88442622</v>
      </c>
      <c r="E7" s="24">
        <v>657</v>
      </c>
      <c r="F7" s="24">
        <v>4034075</v>
      </c>
      <c r="G7" s="14">
        <v>110953</v>
      </c>
      <c r="H7" s="15">
        <v>92476697</v>
      </c>
      <c r="I7" s="16">
        <v>15903241.019744437</v>
      </c>
      <c r="J7" s="11">
        <v>117648</v>
      </c>
      <c r="K7" s="11">
        <v>100238559.42</v>
      </c>
      <c r="L7" s="11">
        <v>387</v>
      </c>
      <c r="M7" s="11">
        <v>2367155</v>
      </c>
      <c r="N7" s="14">
        <v>118035</v>
      </c>
      <c r="O7" s="17">
        <v>102605714.42</v>
      </c>
      <c r="P7" s="18">
        <v>19943425.942258086</v>
      </c>
      <c r="Q7" s="19">
        <v>68959</v>
      </c>
      <c r="R7" s="20">
        <v>68144544.75</v>
      </c>
      <c r="S7" s="5">
        <v>502</v>
      </c>
      <c r="T7" s="20">
        <v>2891407.5</v>
      </c>
      <c r="U7" s="19">
        <v>69461</v>
      </c>
      <c r="V7" s="21">
        <v>71035952.25</v>
      </c>
    </row>
    <row r="8" spans="1:22" ht="23.25" x14ac:dyDescent="0.5">
      <c r="A8" s="22">
        <v>3</v>
      </c>
      <c r="B8" s="26" t="s">
        <v>14</v>
      </c>
      <c r="C8" s="24">
        <v>12678</v>
      </c>
      <c r="D8" s="25">
        <v>11916775</v>
      </c>
      <c r="E8" s="24">
        <v>233</v>
      </c>
      <c r="F8" s="24">
        <v>1649504</v>
      </c>
      <c r="G8" s="14">
        <v>12911</v>
      </c>
      <c r="H8" s="15">
        <v>13566279</v>
      </c>
      <c r="I8" s="16">
        <v>4801098.7413053634</v>
      </c>
      <c r="J8" s="11">
        <v>14178</v>
      </c>
      <c r="K8" s="11">
        <v>15622523</v>
      </c>
      <c r="L8" s="11">
        <v>410</v>
      </c>
      <c r="M8" s="11">
        <v>2404180</v>
      </c>
      <c r="N8" s="14">
        <v>14588</v>
      </c>
      <c r="O8" s="17">
        <v>18026703</v>
      </c>
      <c r="P8" s="18">
        <v>3405399.7146534817</v>
      </c>
      <c r="Q8" s="19">
        <v>14686</v>
      </c>
      <c r="R8" s="20">
        <v>14563055</v>
      </c>
      <c r="S8" s="5">
        <v>441</v>
      </c>
      <c r="T8" s="20">
        <v>1793338</v>
      </c>
      <c r="U8" s="19">
        <v>15127</v>
      </c>
      <c r="V8" s="21">
        <v>16356393</v>
      </c>
    </row>
    <row r="9" spans="1:22" ht="23.25" x14ac:dyDescent="0.5">
      <c r="A9" s="22">
        <v>4</v>
      </c>
      <c r="B9" s="26" t="s">
        <v>15</v>
      </c>
      <c r="C9" s="24">
        <v>94</v>
      </c>
      <c r="D9" s="25">
        <v>41329</v>
      </c>
      <c r="E9" s="27">
        <v>0</v>
      </c>
      <c r="F9" s="28">
        <v>0</v>
      </c>
      <c r="G9" s="14">
        <v>94</v>
      </c>
      <c r="H9" s="15">
        <v>41329</v>
      </c>
      <c r="I9" s="16">
        <v>16509.385919982964</v>
      </c>
      <c r="J9" s="11">
        <v>243</v>
      </c>
      <c r="K9" s="11">
        <v>132389</v>
      </c>
      <c r="L9" s="11">
        <v>0</v>
      </c>
      <c r="M9" s="11">
        <v>0</v>
      </c>
      <c r="N9" s="14">
        <v>243</v>
      </c>
      <c r="O9" s="17">
        <v>132389</v>
      </c>
      <c r="P9" s="16">
        <v>14002.590947159313</v>
      </c>
      <c r="Q9" s="19">
        <v>137</v>
      </c>
      <c r="R9" s="20">
        <v>59428.7</v>
      </c>
      <c r="S9" s="5"/>
      <c r="T9" s="20"/>
      <c r="U9" s="19">
        <v>137</v>
      </c>
      <c r="V9" s="21">
        <v>59428.7</v>
      </c>
    </row>
    <row r="10" spans="1:22" ht="23.25" x14ac:dyDescent="0.5">
      <c r="A10" s="22">
        <v>5</v>
      </c>
      <c r="B10" s="26" t="s">
        <v>16</v>
      </c>
      <c r="C10" s="24">
        <v>234</v>
      </c>
      <c r="D10" s="25">
        <v>123697</v>
      </c>
      <c r="E10" s="22">
        <v>0</v>
      </c>
      <c r="F10" s="28">
        <v>0</v>
      </c>
      <c r="G10" s="14">
        <v>234</v>
      </c>
      <c r="H10" s="15">
        <v>123697</v>
      </c>
      <c r="I10" s="16">
        <v>51956.303262358007</v>
      </c>
      <c r="J10" s="11">
        <v>203</v>
      </c>
      <c r="K10" s="11">
        <v>122151.34599999999</v>
      </c>
      <c r="L10" s="11">
        <v>0</v>
      </c>
      <c r="M10" s="11">
        <v>0</v>
      </c>
      <c r="N10" s="14">
        <v>203</v>
      </c>
      <c r="O10" s="17">
        <v>122151.34599999999</v>
      </c>
      <c r="P10" s="16">
        <v>25239.378126082498</v>
      </c>
      <c r="Q10" s="19">
        <v>201</v>
      </c>
      <c r="R10" s="20">
        <v>146617.47400000002</v>
      </c>
      <c r="S10" s="5"/>
      <c r="T10" s="20"/>
      <c r="U10" s="19">
        <v>201</v>
      </c>
      <c r="V10" s="21">
        <v>146617.47400000002</v>
      </c>
    </row>
    <row r="11" spans="1:22" ht="23.25" x14ac:dyDescent="0.5">
      <c r="A11" s="22">
        <v>6</v>
      </c>
      <c r="B11" s="22" t="s">
        <v>17</v>
      </c>
      <c r="C11" s="24">
        <v>231</v>
      </c>
      <c r="D11" s="25">
        <v>116135</v>
      </c>
      <c r="E11" s="22">
        <v>0</v>
      </c>
      <c r="F11" s="28">
        <v>0</v>
      </c>
      <c r="G11" s="14">
        <v>231</v>
      </c>
      <c r="H11" s="15">
        <v>116135</v>
      </c>
      <c r="I11" s="16">
        <v>55562.222332070487</v>
      </c>
      <c r="J11" s="11">
        <v>315</v>
      </c>
      <c r="K11" s="11">
        <v>150504</v>
      </c>
      <c r="L11" s="11">
        <v>0</v>
      </c>
      <c r="M11" s="11">
        <v>0</v>
      </c>
      <c r="N11" s="14">
        <v>315</v>
      </c>
      <c r="O11" s="17">
        <v>150504</v>
      </c>
      <c r="P11" s="16">
        <v>30906.495798313877</v>
      </c>
      <c r="Q11" s="19">
        <v>241</v>
      </c>
      <c r="R11" s="20">
        <v>116535</v>
      </c>
      <c r="S11" s="5"/>
      <c r="T11" s="20"/>
      <c r="U11" s="19">
        <v>241</v>
      </c>
      <c r="V11" s="21">
        <v>116535</v>
      </c>
    </row>
    <row r="12" spans="1:22" ht="23.25" x14ac:dyDescent="0.5">
      <c r="A12" s="22">
        <v>7</v>
      </c>
      <c r="B12" s="22" t="s">
        <v>18</v>
      </c>
      <c r="C12" s="24">
        <v>339</v>
      </c>
      <c r="D12" s="25">
        <v>101329</v>
      </c>
      <c r="E12" s="22">
        <v>0</v>
      </c>
      <c r="F12" s="28">
        <v>0</v>
      </c>
      <c r="G12" s="14">
        <v>339</v>
      </c>
      <c r="H12" s="17">
        <v>101329</v>
      </c>
      <c r="I12" s="16">
        <v>56695.212445640653</v>
      </c>
      <c r="J12" s="11">
        <v>409</v>
      </c>
      <c r="K12" s="11">
        <v>131696</v>
      </c>
      <c r="L12" s="11">
        <v>0</v>
      </c>
      <c r="M12" s="11">
        <v>0</v>
      </c>
      <c r="N12" s="14">
        <v>409</v>
      </c>
      <c r="O12" s="17">
        <v>131696</v>
      </c>
      <c r="P12" s="16">
        <v>24669.81006127995</v>
      </c>
      <c r="Q12" s="19">
        <v>354</v>
      </c>
      <c r="R12" s="20">
        <v>134239</v>
      </c>
      <c r="S12" s="5"/>
      <c r="T12" s="20"/>
      <c r="U12" s="19">
        <v>354</v>
      </c>
      <c r="V12" s="21">
        <v>134239</v>
      </c>
    </row>
    <row r="13" spans="1:22" ht="23.25" x14ac:dyDescent="0.5">
      <c r="A13" s="22">
        <v>8</v>
      </c>
      <c r="B13" s="22" t="s">
        <v>19</v>
      </c>
      <c r="C13" s="24">
        <v>280</v>
      </c>
      <c r="D13" s="25">
        <v>91444</v>
      </c>
      <c r="E13" s="22">
        <v>0</v>
      </c>
      <c r="F13" s="28">
        <v>0</v>
      </c>
      <c r="G13" s="14">
        <v>280</v>
      </c>
      <c r="H13" s="17">
        <v>91444</v>
      </c>
      <c r="I13" s="16">
        <v>41250.297785792602</v>
      </c>
      <c r="J13" s="11">
        <v>276</v>
      </c>
      <c r="K13" s="11">
        <v>136670</v>
      </c>
      <c r="L13" s="11">
        <v>0</v>
      </c>
      <c r="M13" s="11">
        <v>0</v>
      </c>
      <c r="N13" s="14">
        <v>276</v>
      </c>
      <c r="O13" s="17">
        <v>136670</v>
      </c>
      <c r="P13" s="16">
        <v>27560.910837533003</v>
      </c>
      <c r="Q13" s="19">
        <v>281</v>
      </c>
      <c r="R13" s="20">
        <v>153890</v>
      </c>
      <c r="S13" s="5"/>
      <c r="T13" s="20"/>
      <c r="U13" s="19">
        <v>281</v>
      </c>
      <c r="V13" s="21">
        <v>153890</v>
      </c>
    </row>
    <row r="14" spans="1:22" ht="23.25" x14ac:dyDescent="0.5">
      <c r="A14" s="22">
        <v>9</v>
      </c>
      <c r="B14" s="26" t="s">
        <v>20</v>
      </c>
      <c r="C14" s="24">
        <v>160</v>
      </c>
      <c r="D14" s="25">
        <v>78887</v>
      </c>
      <c r="E14" s="22">
        <v>0</v>
      </c>
      <c r="F14" s="28">
        <v>0</v>
      </c>
      <c r="G14" s="14">
        <v>160</v>
      </c>
      <c r="H14" s="17">
        <v>78887</v>
      </c>
      <c r="I14" s="16">
        <v>32941.307194627661</v>
      </c>
      <c r="J14" s="11">
        <v>174</v>
      </c>
      <c r="K14" s="11">
        <v>70773</v>
      </c>
      <c r="L14" s="11">
        <v>0</v>
      </c>
      <c r="M14" s="11">
        <v>0</v>
      </c>
      <c r="N14" s="14">
        <v>174</v>
      </c>
      <c r="O14" s="17">
        <v>70773</v>
      </c>
      <c r="P14" s="16">
        <v>16758.956999736442</v>
      </c>
      <c r="Q14" s="19">
        <v>244</v>
      </c>
      <c r="R14" s="20">
        <v>149354</v>
      </c>
      <c r="S14" s="5"/>
      <c r="T14" s="20"/>
      <c r="U14" s="19">
        <v>244</v>
      </c>
      <c r="V14" s="21">
        <v>149354</v>
      </c>
    </row>
    <row r="15" spans="1:22" ht="23.25" x14ac:dyDescent="0.5">
      <c r="A15" s="22">
        <v>10</v>
      </c>
      <c r="B15" s="26" t="s">
        <v>21</v>
      </c>
      <c r="C15" s="24">
        <v>316</v>
      </c>
      <c r="D15" s="25">
        <v>96261</v>
      </c>
      <c r="E15" s="22">
        <v>0</v>
      </c>
      <c r="F15" s="28">
        <v>0</v>
      </c>
      <c r="G15" s="14">
        <v>316</v>
      </c>
      <c r="H15" s="17">
        <v>96261</v>
      </c>
      <c r="I15" s="16">
        <v>55048.204031976289</v>
      </c>
      <c r="J15" s="11">
        <v>5955</v>
      </c>
      <c r="K15" s="11">
        <v>95660</v>
      </c>
      <c r="L15" s="11">
        <v>0</v>
      </c>
      <c r="M15" s="11">
        <v>0</v>
      </c>
      <c r="N15" s="14">
        <v>5955</v>
      </c>
      <c r="O15" s="17">
        <v>95660</v>
      </c>
      <c r="P15" s="16">
        <v>17861.974795893857</v>
      </c>
      <c r="Q15" s="19">
        <v>313</v>
      </c>
      <c r="R15" s="20">
        <v>90659</v>
      </c>
      <c r="S15" s="5"/>
      <c r="T15" s="20"/>
      <c r="U15" s="19">
        <v>313</v>
      </c>
      <c r="V15" s="21">
        <v>90659</v>
      </c>
    </row>
    <row r="16" spans="1:22" ht="23.25" x14ac:dyDescent="0.5">
      <c r="A16" s="22">
        <v>11</v>
      </c>
      <c r="B16" s="26" t="s">
        <v>22</v>
      </c>
      <c r="C16" s="24">
        <v>234</v>
      </c>
      <c r="D16" s="25">
        <v>58408</v>
      </c>
      <c r="E16" s="22">
        <v>0</v>
      </c>
      <c r="F16" s="28">
        <v>0</v>
      </c>
      <c r="G16" s="14">
        <v>234</v>
      </c>
      <c r="H16" s="17">
        <v>58408</v>
      </c>
      <c r="I16" s="16">
        <v>30242.53843482125</v>
      </c>
      <c r="J16" s="11">
        <v>251</v>
      </c>
      <c r="K16" s="11">
        <v>105548</v>
      </c>
      <c r="L16" s="11">
        <v>0</v>
      </c>
      <c r="M16" s="11">
        <v>0</v>
      </c>
      <c r="N16" s="14">
        <v>251</v>
      </c>
      <c r="O16" s="17">
        <v>105548</v>
      </c>
      <c r="P16" s="16">
        <v>26883.701905704162</v>
      </c>
      <c r="Q16" s="19">
        <v>330</v>
      </c>
      <c r="R16" s="20">
        <v>105004</v>
      </c>
      <c r="S16" s="5"/>
      <c r="T16" s="20"/>
      <c r="U16" s="19">
        <v>330</v>
      </c>
      <c r="V16" s="21">
        <v>105004</v>
      </c>
    </row>
    <row r="17" spans="1:22" ht="23.25" x14ac:dyDescent="0.5">
      <c r="A17" s="22">
        <v>12</v>
      </c>
      <c r="B17" s="26" t="s">
        <v>23</v>
      </c>
      <c r="C17" s="24">
        <v>242</v>
      </c>
      <c r="D17" s="25">
        <v>145100</v>
      </c>
      <c r="E17" s="22">
        <v>0</v>
      </c>
      <c r="F17" s="28">
        <v>0</v>
      </c>
      <c r="G17" s="14">
        <v>242</v>
      </c>
      <c r="H17" s="17">
        <v>145100</v>
      </c>
      <c r="I17" s="16">
        <v>69251.158746687608</v>
      </c>
      <c r="J17" s="11">
        <v>296</v>
      </c>
      <c r="K17" s="11">
        <v>193180</v>
      </c>
      <c r="L17" s="11">
        <v>0</v>
      </c>
      <c r="M17" s="11">
        <v>0</v>
      </c>
      <c r="N17" s="14">
        <v>296</v>
      </c>
      <c r="O17" s="17">
        <v>193180</v>
      </c>
      <c r="P17" s="16">
        <v>38637.047873947042</v>
      </c>
      <c r="Q17" s="19">
        <v>251</v>
      </c>
      <c r="R17" s="20">
        <v>143367</v>
      </c>
      <c r="S17" s="5"/>
      <c r="T17" s="20"/>
      <c r="U17" s="19">
        <v>251</v>
      </c>
      <c r="V17" s="21">
        <v>143367</v>
      </c>
    </row>
    <row r="18" spans="1:22" ht="23.25" x14ac:dyDescent="0.5">
      <c r="A18" s="22">
        <v>13</v>
      </c>
      <c r="B18" s="26" t="s">
        <v>24</v>
      </c>
      <c r="C18" s="24">
        <v>408</v>
      </c>
      <c r="D18" s="25">
        <v>293121</v>
      </c>
      <c r="E18" s="22">
        <v>0</v>
      </c>
      <c r="F18" s="28">
        <v>0</v>
      </c>
      <c r="G18" s="14">
        <v>408</v>
      </c>
      <c r="H18" s="17">
        <v>293121</v>
      </c>
      <c r="I18" s="16">
        <v>135728.90864884277</v>
      </c>
      <c r="J18" s="11">
        <v>371</v>
      </c>
      <c r="K18" s="11">
        <v>264280</v>
      </c>
      <c r="L18" s="11">
        <v>0</v>
      </c>
      <c r="M18" s="11">
        <v>0</v>
      </c>
      <c r="N18" s="14">
        <v>371</v>
      </c>
      <c r="O18" s="17">
        <v>264280</v>
      </c>
      <c r="P18" s="16">
        <v>47553.894018097075</v>
      </c>
      <c r="Q18" s="19">
        <v>454</v>
      </c>
      <c r="R18" s="20">
        <v>275239</v>
      </c>
      <c r="S18" s="5"/>
      <c r="T18" s="20"/>
      <c r="U18" s="19">
        <v>454</v>
      </c>
      <c r="V18" s="21">
        <v>275239</v>
      </c>
    </row>
    <row r="19" spans="1:22" ht="23.25" x14ac:dyDescent="0.5">
      <c r="A19" s="22">
        <v>14</v>
      </c>
      <c r="B19" s="26" t="s">
        <v>25</v>
      </c>
      <c r="C19" s="24">
        <v>45</v>
      </c>
      <c r="D19" s="25">
        <v>34096</v>
      </c>
      <c r="E19" s="22">
        <v>0</v>
      </c>
      <c r="F19" s="28">
        <v>0</v>
      </c>
      <c r="G19" s="14">
        <v>49</v>
      </c>
      <c r="H19" s="17">
        <v>36856</v>
      </c>
      <c r="I19" s="16">
        <v>12643.933437537025</v>
      </c>
      <c r="J19" s="11">
        <v>53</v>
      </c>
      <c r="K19" s="11">
        <v>39124</v>
      </c>
      <c r="L19" s="11">
        <v>0</v>
      </c>
      <c r="M19" s="11">
        <v>0</v>
      </c>
      <c r="N19" s="14">
        <v>53</v>
      </c>
      <c r="O19" s="17">
        <v>39124</v>
      </c>
      <c r="P19" s="16">
        <v>11501.160275531673</v>
      </c>
      <c r="Q19" s="19">
        <v>27</v>
      </c>
      <c r="R19" s="20">
        <v>20434</v>
      </c>
      <c r="S19" s="5"/>
      <c r="T19" s="20"/>
      <c r="U19" s="19">
        <v>27</v>
      </c>
      <c r="V19" s="21">
        <v>20434</v>
      </c>
    </row>
    <row r="20" spans="1:22" ht="23.25" x14ac:dyDescent="0.5">
      <c r="A20" s="22">
        <v>15</v>
      </c>
      <c r="B20" s="22" t="s">
        <v>26</v>
      </c>
      <c r="C20" s="24">
        <v>676</v>
      </c>
      <c r="D20" s="25">
        <v>218069</v>
      </c>
      <c r="E20" s="22">
        <v>0</v>
      </c>
      <c r="F20" s="28">
        <v>0</v>
      </c>
      <c r="G20" s="14">
        <v>676</v>
      </c>
      <c r="H20" s="17">
        <v>218069</v>
      </c>
      <c r="I20" s="16">
        <v>119063.7576383191</v>
      </c>
      <c r="J20" s="11">
        <v>668</v>
      </c>
      <c r="K20" s="11">
        <v>214101</v>
      </c>
      <c r="L20" s="11">
        <v>0</v>
      </c>
      <c r="M20" s="11">
        <v>0</v>
      </c>
      <c r="N20" s="14">
        <v>668</v>
      </c>
      <c r="O20" s="17">
        <v>214101</v>
      </c>
      <c r="P20" s="16">
        <v>42943.845280310961</v>
      </c>
      <c r="Q20" s="19">
        <v>643</v>
      </c>
      <c r="R20" s="20">
        <v>222831</v>
      </c>
      <c r="S20" s="5"/>
      <c r="T20" s="20"/>
      <c r="U20" s="19">
        <v>643</v>
      </c>
      <c r="V20" s="21">
        <v>222831</v>
      </c>
    </row>
    <row r="21" spans="1:22" ht="23.25" x14ac:dyDescent="0.5">
      <c r="A21" s="22">
        <v>16</v>
      </c>
      <c r="B21" s="22" t="s">
        <v>27</v>
      </c>
      <c r="C21" s="24">
        <v>231</v>
      </c>
      <c r="D21" s="25">
        <v>73081</v>
      </c>
      <c r="E21" s="22">
        <v>0</v>
      </c>
      <c r="F21" s="28">
        <v>0</v>
      </c>
      <c r="G21" s="14">
        <v>231</v>
      </c>
      <c r="H21" s="17">
        <v>73081</v>
      </c>
      <c r="I21" s="16">
        <v>39111.766363400529</v>
      </c>
      <c r="J21" s="11">
        <v>328</v>
      </c>
      <c r="K21" s="11">
        <v>123869</v>
      </c>
      <c r="L21" s="11">
        <v>0</v>
      </c>
      <c r="M21" s="11">
        <v>0</v>
      </c>
      <c r="N21" s="14">
        <v>328</v>
      </c>
      <c r="O21" s="17">
        <v>123869</v>
      </c>
      <c r="P21" s="16">
        <v>26169.175776355751</v>
      </c>
      <c r="Q21" s="19">
        <v>230</v>
      </c>
      <c r="R21" s="20">
        <v>102276</v>
      </c>
      <c r="S21" s="5"/>
      <c r="T21" s="20"/>
      <c r="U21" s="19">
        <v>230</v>
      </c>
      <c r="V21" s="21">
        <v>102276</v>
      </c>
    </row>
    <row r="22" spans="1:22" ht="23.25" x14ac:dyDescent="0.5">
      <c r="A22" s="22">
        <v>17</v>
      </c>
      <c r="B22" s="26" t="s">
        <v>28</v>
      </c>
      <c r="C22" s="24">
        <v>61</v>
      </c>
      <c r="D22" s="25">
        <v>25111</v>
      </c>
      <c r="E22" s="22">
        <v>0</v>
      </c>
      <c r="F22" s="28">
        <v>0</v>
      </c>
      <c r="G22" s="14">
        <v>61</v>
      </c>
      <c r="H22" s="17">
        <v>26428</v>
      </c>
      <c r="I22" s="16">
        <v>12215.573976740658</v>
      </c>
      <c r="J22" s="11">
        <v>90</v>
      </c>
      <c r="K22" s="11">
        <v>45407</v>
      </c>
      <c r="L22" s="11">
        <v>0</v>
      </c>
      <c r="M22" s="11">
        <v>0</v>
      </c>
      <c r="N22" s="14">
        <v>90</v>
      </c>
      <c r="O22" s="17">
        <v>45407</v>
      </c>
      <c r="P22" s="16">
        <v>9902.4129712721733</v>
      </c>
      <c r="Q22" s="19">
        <v>76</v>
      </c>
      <c r="R22" s="20">
        <v>42620</v>
      </c>
      <c r="S22" s="5"/>
      <c r="T22" s="20"/>
      <c r="U22" s="19">
        <v>76</v>
      </c>
      <c r="V22" s="21">
        <v>42620</v>
      </c>
    </row>
    <row r="23" spans="1:22" ht="23.25" x14ac:dyDescent="0.5">
      <c r="A23" s="22">
        <v>18</v>
      </c>
      <c r="B23" s="23" t="s">
        <v>29</v>
      </c>
      <c r="C23" s="24">
        <v>4261</v>
      </c>
      <c r="D23" s="25">
        <v>1611326</v>
      </c>
      <c r="E23" s="22">
        <v>0</v>
      </c>
      <c r="F23" s="28">
        <v>0</v>
      </c>
      <c r="G23" s="14">
        <v>4261</v>
      </c>
      <c r="H23" s="17">
        <v>1611326</v>
      </c>
      <c r="I23" s="16">
        <v>875690.46611564187</v>
      </c>
      <c r="J23" s="11">
        <v>2526</v>
      </c>
      <c r="K23" s="11">
        <v>840369</v>
      </c>
      <c r="L23" s="11">
        <v>0</v>
      </c>
      <c r="M23" s="11">
        <v>0</v>
      </c>
      <c r="N23" s="14">
        <v>2526</v>
      </c>
      <c r="O23" s="17">
        <v>840369</v>
      </c>
      <c r="P23" s="16">
        <v>193860.09142593123</v>
      </c>
      <c r="Q23" s="19">
        <v>196</v>
      </c>
      <c r="R23" s="20">
        <v>60255</v>
      </c>
      <c r="S23" s="5"/>
      <c r="T23" s="20"/>
      <c r="U23" s="19">
        <v>196</v>
      </c>
      <c r="V23" s="21">
        <v>60255</v>
      </c>
    </row>
    <row r="24" spans="1:22" ht="23.25" x14ac:dyDescent="0.5">
      <c r="A24" s="1"/>
      <c r="B24" s="1"/>
      <c r="C24" s="29">
        <f>SUM(C6:C23)</f>
        <v>131670</v>
      </c>
      <c r="D24" s="29">
        <f>SUM(D6:D23)</f>
        <v>103624848</v>
      </c>
      <c r="E24" s="29">
        <v>890</v>
      </c>
      <c r="F24" s="29">
        <v>5683579</v>
      </c>
      <c r="G24" s="29">
        <v>132564</v>
      </c>
      <c r="H24" s="30">
        <v>109312504</v>
      </c>
      <c r="I24" s="31">
        <v>22416201.440000001</v>
      </c>
      <c r="J24" s="29">
        <v>144501</v>
      </c>
      <c r="K24" s="29">
        <v>118634071.766</v>
      </c>
      <c r="L24" s="29">
        <v>797</v>
      </c>
      <c r="M24" s="29">
        <v>4771335</v>
      </c>
      <c r="N24" s="29">
        <v>145298</v>
      </c>
      <c r="O24" s="30">
        <v>123405406.766</v>
      </c>
      <c r="P24" s="31">
        <v>23924442.239999998</v>
      </c>
      <c r="Q24" s="32">
        <f>SUM(Q6:Q23)</f>
        <v>87769</v>
      </c>
      <c r="R24" s="32">
        <f t="shared" ref="R24:V24" si="0">SUM(R6:R23)</f>
        <v>84566072.92400001</v>
      </c>
      <c r="S24" s="32">
        <f t="shared" si="0"/>
        <v>943</v>
      </c>
      <c r="T24" s="32">
        <f t="shared" si="0"/>
        <v>4684745.5</v>
      </c>
      <c r="U24" s="32">
        <f t="shared" si="0"/>
        <v>88712</v>
      </c>
      <c r="V24" s="33">
        <f t="shared" si="0"/>
        <v>89250818.42400001</v>
      </c>
    </row>
    <row r="26" spans="1:22" x14ac:dyDescent="0.35">
      <c r="A26" s="1"/>
      <c r="B26" s="1"/>
      <c r="C26" s="1"/>
      <c r="D26" s="1"/>
      <c r="E26" s="1"/>
      <c r="F26" s="1"/>
      <c r="G26" s="34"/>
      <c r="H26" s="1"/>
      <c r="I26" s="1"/>
    </row>
  </sheetData>
  <mergeCells count="16">
    <mergeCell ref="Q3:V3"/>
    <mergeCell ref="A1:H1"/>
    <mergeCell ref="A3:A5"/>
    <mergeCell ref="B3:B5"/>
    <mergeCell ref="C3:H3"/>
    <mergeCell ref="J3:O3"/>
    <mergeCell ref="C4:D4"/>
    <mergeCell ref="E4:F4"/>
    <mergeCell ref="G4:H4"/>
    <mergeCell ref="I4:I5"/>
    <mergeCell ref="J4:K4"/>
    <mergeCell ref="L4:M4"/>
    <mergeCell ref="N4:O4"/>
    <mergeCell ref="P4:P5"/>
    <mergeCell ref="Q4:R4"/>
    <mergeCell ref="S4:T4"/>
  </mergeCells>
  <pageMargins left="0.26" right="0.1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4"/>
  <sheetViews>
    <sheetView tabSelected="1" topLeftCell="A9" workbookViewId="0">
      <selection activeCell="K20" sqref="K20"/>
    </sheetView>
  </sheetViews>
  <sheetFormatPr defaultRowHeight="21" x14ac:dyDescent="0.2"/>
  <cols>
    <col min="1" max="1" width="39.5703125" style="36" customWidth="1"/>
    <col min="2" max="2" width="10.28515625" style="36" customWidth="1"/>
    <col min="3" max="3" width="16.140625" style="36" bestFit="1" customWidth="1"/>
    <col min="4" max="4" width="9.28515625" style="36" bestFit="1" customWidth="1"/>
    <col min="5" max="5" width="16.140625" style="36" bestFit="1" customWidth="1"/>
    <col min="6" max="6" width="9.28515625" style="36" bestFit="1" customWidth="1"/>
    <col min="7" max="7" width="15" style="36" bestFit="1" customWidth="1"/>
    <col min="8" max="16384" width="9.140625" style="36"/>
  </cols>
  <sheetData>
    <row r="1" spans="1:16377" ht="18.75" customHeight="1" x14ac:dyDescent="0.2">
      <c r="A1" s="66" t="s">
        <v>32</v>
      </c>
      <c r="B1" s="66"/>
      <c r="C1" s="66"/>
      <c r="D1" s="66"/>
      <c r="E1" s="66"/>
      <c r="F1" s="66"/>
      <c r="G1" s="66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  <c r="WZF1" s="35"/>
      <c r="WZG1" s="35"/>
      <c r="WZH1" s="35"/>
      <c r="WZI1" s="35"/>
      <c r="WZJ1" s="35"/>
      <c r="WZK1" s="35"/>
      <c r="WZL1" s="35"/>
      <c r="WZM1" s="35"/>
      <c r="WZN1" s="35"/>
      <c r="WZO1" s="35"/>
      <c r="WZP1" s="35"/>
      <c r="WZQ1" s="35"/>
      <c r="WZR1" s="35"/>
      <c r="WZS1" s="35"/>
      <c r="WZT1" s="35"/>
      <c r="WZU1" s="35"/>
      <c r="WZV1" s="35"/>
      <c r="WZW1" s="35"/>
      <c r="WZX1" s="35"/>
      <c r="WZY1" s="35"/>
      <c r="WZZ1" s="35"/>
      <c r="XAA1" s="35"/>
      <c r="XAB1" s="35"/>
      <c r="XAC1" s="35"/>
      <c r="XAD1" s="35"/>
      <c r="XAE1" s="35"/>
      <c r="XAF1" s="35"/>
      <c r="XAG1" s="35"/>
      <c r="XAH1" s="35"/>
      <c r="XAI1" s="35"/>
      <c r="XAJ1" s="35"/>
      <c r="XAK1" s="35"/>
      <c r="XAL1" s="35"/>
      <c r="XAM1" s="35"/>
      <c r="XAN1" s="35"/>
      <c r="XAO1" s="35"/>
      <c r="XAP1" s="35"/>
      <c r="XAQ1" s="35"/>
      <c r="XAR1" s="35"/>
      <c r="XAS1" s="35"/>
      <c r="XAT1" s="35"/>
      <c r="XAU1" s="35"/>
      <c r="XAV1" s="35"/>
      <c r="XAW1" s="35"/>
      <c r="XAX1" s="35"/>
      <c r="XAY1" s="35"/>
      <c r="XAZ1" s="35"/>
      <c r="XBA1" s="35"/>
      <c r="XBB1" s="35"/>
      <c r="XBC1" s="35"/>
      <c r="XBD1" s="35"/>
      <c r="XBE1" s="35"/>
      <c r="XBF1" s="35"/>
      <c r="XBG1" s="35"/>
      <c r="XBH1" s="35"/>
      <c r="XBI1" s="35"/>
      <c r="XBJ1" s="35"/>
      <c r="XBK1" s="35"/>
      <c r="XBL1" s="35"/>
      <c r="XBM1" s="35"/>
      <c r="XBN1" s="35"/>
      <c r="XBO1" s="35"/>
      <c r="XBP1" s="35"/>
      <c r="XBQ1" s="35"/>
      <c r="XBR1" s="35"/>
      <c r="XBS1" s="35"/>
      <c r="XBT1" s="35"/>
      <c r="XBU1" s="35"/>
      <c r="XBV1" s="35"/>
      <c r="XBW1" s="35"/>
      <c r="XBX1" s="35"/>
      <c r="XBY1" s="35"/>
      <c r="XBZ1" s="35"/>
      <c r="XCA1" s="35"/>
      <c r="XCB1" s="35"/>
      <c r="XCC1" s="35"/>
      <c r="XCD1" s="35"/>
      <c r="XCE1" s="35"/>
      <c r="XCF1" s="35"/>
      <c r="XCG1" s="35"/>
      <c r="XCH1" s="35"/>
      <c r="XCI1" s="35"/>
      <c r="XCJ1" s="35"/>
      <c r="XCK1" s="35"/>
      <c r="XCL1" s="35"/>
      <c r="XCM1" s="35"/>
      <c r="XCN1" s="35"/>
      <c r="XCO1" s="35"/>
      <c r="XCP1" s="35"/>
      <c r="XCQ1" s="35"/>
      <c r="XCR1" s="35"/>
      <c r="XCS1" s="35"/>
      <c r="XCT1" s="35"/>
      <c r="XCU1" s="35"/>
      <c r="XCV1" s="35"/>
      <c r="XCW1" s="35"/>
      <c r="XCX1" s="35"/>
      <c r="XCY1" s="35"/>
      <c r="XCZ1" s="35"/>
      <c r="XDA1" s="35"/>
      <c r="XDB1" s="35"/>
      <c r="XDC1" s="35"/>
      <c r="XDD1" s="35"/>
      <c r="XDE1" s="35"/>
      <c r="XDF1" s="35"/>
      <c r="XDG1" s="35"/>
      <c r="XDH1" s="35"/>
      <c r="XDI1" s="35"/>
      <c r="XDJ1" s="35"/>
      <c r="XDK1" s="35"/>
      <c r="XDL1" s="35"/>
      <c r="XDM1" s="35"/>
      <c r="XDN1" s="35"/>
      <c r="XDO1" s="35"/>
      <c r="XDP1" s="35"/>
      <c r="XDQ1" s="35"/>
      <c r="XDR1" s="35"/>
      <c r="XDS1" s="35"/>
      <c r="XDT1" s="35"/>
      <c r="XDU1" s="35"/>
      <c r="XDV1" s="35"/>
      <c r="XDW1" s="35"/>
      <c r="XDX1" s="35"/>
      <c r="XDY1" s="35"/>
      <c r="XDZ1" s="35"/>
      <c r="XEA1" s="35"/>
      <c r="XEB1" s="35"/>
      <c r="XEC1" s="35"/>
      <c r="XED1" s="35"/>
      <c r="XEE1" s="35"/>
      <c r="XEF1" s="35"/>
      <c r="XEG1" s="35"/>
      <c r="XEH1" s="35"/>
      <c r="XEI1" s="35"/>
      <c r="XEJ1" s="35"/>
      <c r="XEK1" s="35"/>
      <c r="XEL1" s="35"/>
      <c r="XEM1" s="35"/>
      <c r="XEN1" s="35"/>
      <c r="XEO1" s="35"/>
      <c r="XEP1" s="35"/>
      <c r="XEQ1" s="35"/>
      <c r="XER1" s="35"/>
      <c r="XES1" s="35"/>
      <c r="XET1" s="35"/>
      <c r="XEU1" s="35"/>
      <c r="XEV1" s="35"/>
      <c r="XEW1" s="35"/>
    </row>
    <row r="2" spans="1:16377" ht="12.75" customHeight="1" x14ac:dyDescent="0.2">
      <c r="A2" s="61" t="s">
        <v>2</v>
      </c>
      <c r="B2" s="65">
        <v>2556</v>
      </c>
      <c r="C2" s="65"/>
      <c r="D2" s="63">
        <v>2557</v>
      </c>
      <c r="E2" s="63"/>
      <c r="F2" s="64" t="s">
        <v>31</v>
      </c>
      <c r="G2" s="64"/>
    </row>
    <row r="3" spans="1:16377" ht="12.75" customHeight="1" x14ac:dyDescent="0.2">
      <c r="A3" s="62"/>
      <c r="B3" s="6" t="s">
        <v>10</v>
      </c>
      <c r="C3" s="6" t="s">
        <v>11</v>
      </c>
      <c r="D3" s="6" t="s">
        <v>10</v>
      </c>
      <c r="E3" s="6" t="s">
        <v>11</v>
      </c>
      <c r="F3" s="6" t="s">
        <v>10</v>
      </c>
      <c r="G3" s="6" t="s">
        <v>11</v>
      </c>
    </row>
    <row r="4" spans="1:16377" x14ac:dyDescent="0.2">
      <c r="A4" s="39" t="s">
        <v>12</v>
      </c>
      <c r="B4" s="37">
        <v>20383</v>
      </c>
      <c r="C4" s="38">
        <v>13625389</v>
      </c>
      <c r="D4" s="37">
        <v>19457</v>
      </c>
      <c r="E4" s="38">
        <v>14517424.35</v>
      </c>
      <c r="F4" s="37">
        <v>146</v>
      </c>
      <c r="G4" s="38">
        <v>35724</v>
      </c>
    </row>
    <row r="5" spans="1:16377" x14ac:dyDescent="0.2">
      <c r="A5" s="39" t="s">
        <v>13</v>
      </c>
      <c r="B5" s="37">
        <v>590</v>
      </c>
      <c r="C5" s="38">
        <v>160392</v>
      </c>
      <c r="D5" s="37"/>
      <c r="E5" s="38"/>
      <c r="F5" s="37">
        <v>69461</v>
      </c>
      <c r="G5" s="38">
        <v>71035952.25</v>
      </c>
    </row>
    <row r="6" spans="1:16377" x14ac:dyDescent="0.2">
      <c r="A6" s="39" t="s">
        <v>14</v>
      </c>
      <c r="B6" s="37">
        <v>1651</v>
      </c>
      <c r="C6" s="38">
        <v>1252773</v>
      </c>
      <c r="D6" s="37">
        <v>2525</v>
      </c>
      <c r="E6" s="38">
        <v>1533359.5</v>
      </c>
      <c r="F6" s="37">
        <v>15127</v>
      </c>
      <c r="G6" s="38">
        <v>16356393</v>
      </c>
    </row>
    <row r="7" spans="1:16377" x14ac:dyDescent="0.2">
      <c r="A7" s="39" t="s">
        <v>15</v>
      </c>
      <c r="B7" s="37">
        <v>2732</v>
      </c>
      <c r="C7" s="38">
        <v>2631408</v>
      </c>
      <c r="D7" s="37">
        <v>3147</v>
      </c>
      <c r="E7" s="38">
        <v>3205719.74</v>
      </c>
      <c r="F7" s="37">
        <v>137</v>
      </c>
      <c r="G7" s="38">
        <v>59428.7</v>
      </c>
    </row>
    <row r="8" spans="1:16377" x14ac:dyDescent="0.2">
      <c r="A8" s="39" t="s">
        <v>16</v>
      </c>
      <c r="B8" s="37">
        <v>6330</v>
      </c>
      <c r="C8" s="38">
        <v>5343906</v>
      </c>
      <c r="D8" s="37">
        <v>7901</v>
      </c>
      <c r="E8" s="38">
        <v>5849531.9800000004</v>
      </c>
      <c r="F8" s="37">
        <v>201</v>
      </c>
      <c r="G8" s="38">
        <v>146617.47400000002</v>
      </c>
    </row>
    <row r="9" spans="1:16377" x14ac:dyDescent="0.2">
      <c r="A9" s="39" t="s">
        <v>17</v>
      </c>
      <c r="B9" s="37">
        <v>2530</v>
      </c>
      <c r="C9" s="38">
        <v>2190457</v>
      </c>
      <c r="D9" s="37">
        <v>3345</v>
      </c>
      <c r="E9" s="38">
        <v>3316842.71</v>
      </c>
      <c r="F9" s="37">
        <v>241</v>
      </c>
      <c r="G9" s="38">
        <v>116535</v>
      </c>
    </row>
    <row r="10" spans="1:16377" x14ac:dyDescent="0.2">
      <c r="A10" s="39" t="s">
        <v>18</v>
      </c>
      <c r="B10" s="37">
        <v>4101</v>
      </c>
      <c r="C10" s="38">
        <v>3997304</v>
      </c>
      <c r="D10" s="37">
        <v>4555</v>
      </c>
      <c r="E10" s="38">
        <v>4515984.5</v>
      </c>
      <c r="F10" s="37">
        <v>354</v>
      </c>
      <c r="G10" s="38">
        <v>134239</v>
      </c>
    </row>
    <row r="11" spans="1:16377" x14ac:dyDescent="0.2">
      <c r="A11" s="39" t="s">
        <v>19</v>
      </c>
      <c r="B11" s="37">
        <v>8005</v>
      </c>
      <c r="C11" s="38">
        <v>7007357</v>
      </c>
      <c r="D11" s="37">
        <v>9598</v>
      </c>
      <c r="E11" s="38">
        <v>8249330.102</v>
      </c>
      <c r="F11" s="37">
        <v>281</v>
      </c>
      <c r="G11" s="38">
        <v>153890</v>
      </c>
    </row>
    <row r="12" spans="1:16377" x14ac:dyDescent="0.2">
      <c r="A12" s="39" t="s">
        <v>20</v>
      </c>
      <c r="B12" s="37">
        <v>3663</v>
      </c>
      <c r="C12" s="38">
        <v>3230833</v>
      </c>
      <c r="D12" s="37">
        <v>4009</v>
      </c>
      <c r="E12" s="38">
        <v>3614691.554</v>
      </c>
      <c r="F12" s="37">
        <v>244</v>
      </c>
      <c r="G12" s="38">
        <v>149354</v>
      </c>
    </row>
    <row r="13" spans="1:16377" x14ac:dyDescent="0.2">
      <c r="A13" s="39" t="s">
        <v>21</v>
      </c>
      <c r="B13" s="37">
        <v>4454</v>
      </c>
      <c r="C13" s="38">
        <v>4225144</v>
      </c>
      <c r="D13" s="37">
        <v>5008</v>
      </c>
      <c r="E13" s="38">
        <v>5289476.45</v>
      </c>
      <c r="F13" s="37">
        <v>313</v>
      </c>
      <c r="G13" s="38">
        <v>90659</v>
      </c>
    </row>
    <row r="14" spans="1:16377" x14ac:dyDescent="0.2">
      <c r="A14" s="39" t="s">
        <v>22</v>
      </c>
      <c r="B14" s="37">
        <v>3110</v>
      </c>
      <c r="C14" s="38">
        <v>2970391</v>
      </c>
      <c r="D14" s="37">
        <v>3638</v>
      </c>
      <c r="E14" s="38">
        <v>3442973.6100000003</v>
      </c>
      <c r="F14" s="37">
        <v>330</v>
      </c>
      <c r="G14" s="38">
        <v>105004</v>
      </c>
    </row>
    <row r="15" spans="1:16377" x14ac:dyDescent="0.2">
      <c r="A15" s="39" t="s">
        <v>23</v>
      </c>
      <c r="B15" s="37">
        <v>3189</v>
      </c>
      <c r="C15" s="38">
        <v>2805531</v>
      </c>
      <c r="D15" s="37">
        <v>3715</v>
      </c>
      <c r="E15" s="38">
        <v>3483465.7</v>
      </c>
      <c r="F15" s="37">
        <v>251</v>
      </c>
      <c r="G15" s="38">
        <v>143367</v>
      </c>
    </row>
    <row r="16" spans="1:16377" x14ac:dyDescent="0.2">
      <c r="A16" s="39" t="s">
        <v>24</v>
      </c>
      <c r="B16" s="37">
        <v>5331</v>
      </c>
      <c r="C16" s="38">
        <v>4815709</v>
      </c>
      <c r="D16" s="37">
        <v>5261</v>
      </c>
      <c r="E16" s="38">
        <v>5001599.68</v>
      </c>
      <c r="F16" s="37">
        <v>454</v>
      </c>
      <c r="G16" s="38">
        <v>275239</v>
      </c>
    </row>
    <row r="17" spans="1:7" x14ac:dyDescent="0.2">
      <c r="A17" s="39" t="s">
        <v>25</v>
      </c>
      <c r="B17" s="37">
        <v>2887</v>
      </c>
      <c r="C17" s="38">
        <v>2406557</v>
      </c>
      <c r="D17" s="37">
        <v>2536</v>
      </c>
      <c r="E17" s="38">
        <v>2545213</v>
      </c>
      <c r="F17" s="37">
        <v>27</v>
      </c>
      <c r="G17" s="38">
        <v>20434</v>
      </c>
    </row>
    <row r="18" spans="1:7" x14ac:dyDescent="0.2">
      <c r="A18" s="39" t="s">
        <v>26</v>
      </c>
      <c r="B18" s="37">
        <v>4027</v>
      </c>
      <c r="C18" s="38">
        <v>3518807</v>
      </c>
      <c r="D18" s="37">
        <v>4754</v>
      </c>
      <c r="E18" s="38">
        <v>4272244.8500000006</v>
      </c>
      <c r="F18" s="37">
        <v>643</v>
      </c>
      <c r="G18" s="38">
        <v>222831</v>
      </c>
    </row>
    <row r="19" spans="1:7" x14ac:dyDescent="0.2">
      <c r="A19" s="39" t="s">
        <v>27</v>
      </c>
      <c r="B19" s="37">
        <v>1070</v>
      </c>
      <c r="C19" s="38">
        <v>1150206</v>
      </c>
      <c r="D19" s="37">
        <v>1482</v>
      </c>
      <c r="E19" s="38">
        <v>1118164.55</v>
      </c>
      <c r="F19" s="37">
        <v>230</v>
      </c>
      <c r="G19" s="38">
        <v>102276</v>
      </c>
    </row>
    <row r="20" spans="1:7" x14ac:dyDescent="0.2">
      <c r="A20" s="39" t="s">
        <v>28</v>
      </c>
      <c r="B20" s="37">
        <v>857</v>
      </c>
      <c r="C20" s="38">
        <v>739451</v>
      </c>
      <c r="D20" s="37">
        <v>1025</v>
      </c>
      <c r="E20" s="38">
        <v>845175.74</v>
      </c>
      <c r="F20" s="37">
        <v>76</v>
      </c>
      <c r="G20" s="38">
        <v>42620</v>
      </c>
    </row>
    <row r="21" spans="1:7" x14ac:dyDescent="0.2">
      <c r="A21" s="39" t="s">
        <v>29</v>
      </c>
      <c r="B21" s="37">
        <v>56760</v>
      </c>
      <c r="C21" s="38">
        <v>41553233</v>
      </c>
      <c r="D21" s="37">
        <v>62545</v>
      </c>
      <c r="E21" s="38">
        <v>47832873.75</v>
      </c>
      <c r="F21" s="37">
        <v>196</v>
      </c>
      <c r="G21" s="38">
        <v>60255</v>
      </c>
    </row>
    <row r="22" spans="1:7" x14ac:dyDescent="0.2">
      <c r="B22" s="40">
        <v>131670</v>
      </c>
      <c r="C22" s="41">
        <v>103624848</v>
      </c>
      <c r="D22" s="40">
        <v>144501</v>
      </c>
      <c r="E22" s="41">
        <v>118634071.76599999</v>
      </c>
      <c r="F22" s="40">
        <f>SUM(F4:F21)</f>
        <v>88712</v>
      </c>
      <c r="G22" s="41">
        <f>SUM(G4:G21)</f>
        <v>89250818.42400001</v>
      </c>
    </row>
    <row r="24" spans="1:7" x14ac:dyDescent="0.2">
      <c r="B24" s="42">
        <f>+B22-'ค่าชดเชย 56-57'!C24</f>
        <v>0</v>
      </c>
      <c r="C24" s="42">
        <f>+C22-'ค่าชดเชย 56-57'!D24</f>
        <v>0</v>
      </c>
      <c r="D24" s="42">
        <f>+D22-'ค่าชดเชย 56-57'!J24</f>
        <v>0</v>
      </c>
      <c r="E24" s="42">
        <f>+E22-'ค่าชดเชย 56-57'!K24</f>
        <v>0</v>
      </c>
      <c r="F24" s="42">
        <f>+'ค่าชดเชย 56-57'!U24-'ส่งต่อOp refer'!F22</f>
        <v>0</v>
      </c>
      <c r="G24" s="42">
        <f>+'ค่าชดเชย 56-57'!V24-'ส่งต่อOp refer'!G22</f>
        <v>0</v>
      </c>
    </row>
  </sheetData>
  <mergeCells count="5">
    <mergeCell ref="A2:A3"/>
    <mergeCell ref="D2:E2"/>
    <mergeCell ref="F2:G2"/>
    <mergeCell ref="B2:C2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ค่าชดเชย 56-57</vt:lpstr>
      <vt:lpstr>ส่งต่อOp refer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siam125</cp:lastModifiedBy>
  <dcterms:created xsi:type="dcterms:W3CDTF">2015-09-10T08:02:03Z</dcterms:created>
  <dcterms:modified xsi:type="dcterms:W3CDTF">2015-10-28T07:48:10Z</dcterms:modified>
</cp:coreProperties>
</file>